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F7" i="1" l="1"/>
  <c r="F21" i="1" l="1"/>
  <c r="G21" i="1" s="1"/>
  <c r="E15" i="1"/>
  <c r="D15" i="1"/>
  <c r="C15" i="1"/>
  <c r="E6" i="1"/>
  <c r="D6" i="1"/>
  <c r="C6" i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G7" i="1"/>
  <c r="E4" i="1" l="1"/>
  <c r="G15" i="1"/>
  <c r="C4" i="1"/>
  <c r="D4" i="1"/>
  <c r="F15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<sst xmlns="http://schemas.openxmlformats.org/spreadsheetml/2006/main" count="31" uniqueCount="30">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</sst>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D21" sqref="D21:E2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7" ht="39.950000000000003" customHeight="1" x14ac:dyDescent="0.2">
      <c r="A1" s="24" t="s">
        <v>29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95269892.510000005</v>
      </c>
      <c r="D4" s="13">
        <f>+D6+D15</f>
        <v>224768748.97</v>
      </c>
      <c r="E4" s="13">
        <f>+E6+E15</f>
        <v>206660463.71000001</v>
      </c>
      <c r="F4" s="13">
        <f>+F6+F15</f>
        <v>113378177.77000001</v>
      </c>
      <c r="G4" s="13">
        <f>+G6+G15</f>
        <v>18108285.259999998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6704923.0300000003</v>
      </c>
      <c r="D6" s="13">
        <f>SUM(D7:D13)</f>
        <v>192367245.53</v>
      </c>
      <c r="E6" s="13">
        <f>SUM(E7:E13)</f>
        <v>194379541.20000002</v>
      </c>
      <c r="F6" s="13">
        <f>SUM(F7:F13)</f>
        <v>4692627.3600000013</v>
      </c>
      <c r="G6" s="13">
        <f>SUM(G7:G13)</f>
        <v>-2012295.6699999995</v>
      </c>
    </row>
    <row r="7" spans="1:7" x14ac:dyDescent="0.2">
      <c r="A7" s="3">
        <v>1110</v>
      </c>
      <c r="B7" s="7" t="s">
        <v>9</v>
      </c>
      <c r="C7" s="18">
        <v>5350062.1500000004</v>
      </c>
      <c r="D7" s="18">
        <v>173718294.49000001</v>
      </c>
      <c r="E7" s="18">
        <v>175568937.33000001</v>
      </c>
      <c r="F7" s="18">
        <f>C7+D7-E7</f>
        <v>3499419.3100000024</v>
      </c>
      <c r="G7" s="18">
        <f t="shared" ref="G7:G13" si="0">F7-C7</f>
        <v>-1850642.839999998</v>
      </c>
    </row>
    <row r="8" spans="1:7" x14ac:dyDescent="0.2">
      <c r="A8" s="3">
        <v>1120</v>
      </c>
      <c r="B8" s="7" t="s">
        <v>10</v>
      </c>
      <c r="C8" s="18">
        <v>37068.5</v>
      </c>
      <c r="D8" s="18">
        <v>2465597.7599999998</v>
      </c>
      <c r="E8" s="18">
        <v>2460229.62</v>
      </c>
      <c r="F8" s="18">
        <f t="shared" ref="F8:F13" si="1">C8+D8-E8</f>
        <v>42436.639999999665</v>
      </c>
      <c r="G8" s="18">
        <f t="shared" si="0"/>
        <v>5368.1399999996647</v>
      </c>
    </row>
    <row r="9" spans="1:7" x14ac:dyDescent="0.2">
      <c r="A9" s="3">
        <v>1130</v>
      </c>
      <c r="B9" s="7" t="s">
        <v>11</v>
      </c>
      <c r="C9" s="18">
        <v>0</v>
      </c>
      <c r="D9" s="18">
        <v>1847405</v>
      </c>
      <c r="E9" s="18">
        <v>1847405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1011235.88</v>
      </c>
      <c r="D10" s="18">
        <v>3498443.34</v>
      </c>
      <c r="E10" s="18">
        <v>3657591.69</v>
      </c>
      <c r="F10" s="18">
        <f t="shared" si="1"/>
        <v>852087.5299999998</v>
      </c>
      <c r="G10" s="18">
        <f t="shared" si="0"/>
        <v>-159148.35000000021</v>
      </c>
    </row>
    <row r="11" spans="1:7" x14ac:dyDescent="0.2">
      <c r="A11" s="3">
        <v>1150</v>
      </c>
      <c r="B11" s="7" t="s">
        <v>2</v>
      </c>
      <c r="C11" s="18">
        <v>306556.5</v>
      </c>
      <c r="D11" s="18">
        <v>10837504.939999999</v>
      </c>
      <c r="E11" s="18">
        <v>10845377.560000001</v>
      </c>
      <c r="F11" s="18">
        <f t="shared" si="1"/>
        <v>298683.87999999896</v>
      </c>
      <c r="G11" s="18">
        <f t="shared" si="0"/>
        <v>-7872.6200000010431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88564969.480000004</v>
      </c>
      <c r="D15" s="13">
        <f>SUM(D16:D24)</f>
        <v>32401503.440000001</v>
      </c>
      <c r="E15" s="13">
        <f>SUM(E16:E24)</f>
        <v>12280922.51</v>
      </c>
      <c r="F15" s="13">
        <f>SUM(F16:F24)</f>
        <v>108685550.41000001</v>
      </c>
      <c r="G15" s="13">
        <f>SUM(G16:G24)</f>
        <v>20120580.929999996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69034958.590000004</v>
      </c>
      <c r="D18" s="19">
        <v>23945154.760000002</v>
      </c>
      <c r="E18" s="19">
        <v>8713173.5700000003</v>
      </c>
      <c r="F18" s="18">
        <f t="shared" si="2"/>
        <v>84266939.780000001</v>
      </c>
      <c r="G18" s="18">
        <f t="shared" si="3"/>
        <v>15231981.189999998</v>
      </c>
    </row>
    <row r="19" spans="1:7" x14ac:dyDescent="0.2">
      <c r="A19" s="3">
        <v>1240</v>
      </c>
      <c r="B19" s="7" t="s">
        <v>18</v>
      </c>
      <c r="C19" s="18">
        <v>24941375.190000001</v>
      </c>
      <c r="D19" s="18">
        <v>8456348.6799999997</v>
      </c>
      <c r="E19" s="18">
        <v>2857926.16</v>
      </c>
      <c r="F19" s="18">
        <f t="shared" si="2"/>
        <v>30539797.710000001</v>
      </c>
      <c r="G19" s="18">
        <f t="shared" si="3"/>
        <v>5598422.5199999996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-5411364.2999999998</v>
      </c>
      <c r="D21" s="18">
        <v>0</v>
      </c>
      <c r="E21" s="18">
        <v>709822.78</v>
      </c>
      <c r="F21" s="18">
        <f t="shared" si="2"/>
        <v>-6121187.0800000001</v>
      </c>
      <c r="G21" s="18">
        <f t="shared" si="3"/>
        <v>-709822.78000000026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 t="s">
        <v>25</v>
      </c>
    </row>
    <row r="30" spans="1:7" x14ac:dyDescent="0.2">
      <c r="B30" s="21" t="s">
        <v>26</v>
      </c>
      <c r="D30" s="23" t="s">
        <v>26</v>
      </c>
    </row>
    <row r="31" spans="1:7" ht="45" customHeight="1" x14ac:dyDescent="0.2">
      <c r="B31" s="22" t="s">
        <v>27</v>
      </c>
      <c r="D31" s="27" t="s">
        <v>28</v>
      </c>
      <c r="E31" s="27"/>
    </row>
  </sheetData>
  <sheetProtection formatCells="0" formatColumns="0" formatRows="0" autoFilter="0"/>
  <mergeCells count="2">
    <mergeCell ref="A1:G1"/>
    <mergeCell ref="D31:E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2019-01-24T21:29:51Z</cp:lastPrinted>
  <dcterms:created xsi:type="dcterms:W3CDTF">2014-02-09T04:04:15Z</dcterms:created>
  <dcterms:modified xsi:type="dcterms:W3CDTF">2019-01-24T21:30:03Z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